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'стр.1_3'!$A$1:$DD$93</definedName>
  </definedNames>
  <calcPr fullCalcOnLoad="1"/>
</workbook>
</file>

<file path=xl/sharedStrings.xml><?xml version="1.0" encoding="utf-8"?>
<sst xmlns="http://schemas.openxmlformats.org/spreadsheetml/2006/main" count="240" uniqueCount="160">
  <si>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</si>
  <si>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</si>
  <si>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</si>
  <si>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</si>
  <si>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</si>
  <si>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</si>
  <si>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</si>
  <si>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</si>
  <si>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</si>
  <si>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</si>
  <si>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</si>
  <si>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</si>
  <si>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</si>
  <si>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</si>
  <si>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</si>
  <si>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</si>
  <si>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</si>
  <si>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</si>
  <si>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</si>
  <si>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</si>
  <si>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</si>
  <si>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</si>
  <si>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</si>
  <si>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</si>
  <si>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</si>
  <si>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</si>
  <si>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</si>
  <si>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</si>
  <si>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</si>
  <si>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</si>
  <si>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</si>
  <si>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</si>
  <si>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</si>
  <si>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</si>
  <si>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</si>
  <si>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</si>
  <si>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</si>
  <si>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</si>
  <si>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</si>
  <si>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</si>
  <si>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</si>
  <si>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</si>
  <si>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</si>
  <si>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</si>
  <si>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</si>
  <si>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</si>
  <si>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</si>
  <si>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</si>
  <si>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</si>
  <si>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</si>
  <si>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</si>
  <si>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</si>
  <si>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</si>
  <si>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</si>
  <si>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</si>
  <si>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</si>
  <si>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</si>
  <si>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</si>
  <si>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</si>
  <si>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</si>
  <si>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</si>
  <si>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</si>
  <si>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</si>
  <si>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</si>
  <si>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</si>
  <si>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</si>
  <si>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</si>
  <si>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</si>
  <si>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</si>
  <si>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</si>
  <si>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</si>
  <si>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</si>
  <si>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</si>
  <si>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</si>
  <si>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</si>
  <si>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</si>
  <si>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</si>
  <si>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</si>
  <si>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</si>
  <si>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</si>
  <si>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</si>
  <si>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</si>
  <si>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</si>
  <si>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</si>
  <si>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</si>
  <si>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</si>
  <si>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</si>
  <si>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</si>
  <si>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</si>
  <si>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</si>
  <si>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</si>
  <si>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</si>
  <si>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</si>
  <si>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</si>
  <si>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</si>
  <si>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</si>
  <si>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</si>
  <si>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</si>
  <si>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</si>
  <si>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</si>
  <si>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</si>
  <si>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</si>
  <si>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</si>
  <si>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</si>
  <si>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</si>
  <si>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</si>
  <si>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</si>
  <si>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</si>
  <si>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</si>
  <si>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</si>
  <si>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</si>
  <si>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</si>
  <si>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</si>
  <si>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</si>
  <si>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</si>
  <si>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</si>
  <si>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</si>
  <si>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</si>
  <si>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</si>
  <si>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</si>
  <si>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</si>
  <si>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"Королевская электросеть"</t>
  </si>
  <si>
    <t>5018054863</t>
  </si>
  <si>
    <t>501801001</t>
  </si>
  <si>
    <t>1.1.3.4</t>
  </si>
  <si>
    <t>услуги непроизводственного характера</t>
  </si>
  <si>
    <t>1.1.3.5</t>
  </si>
  <si>
    <t>1.1.3.6</t>
  </si>
  <si>
    <t>1.1.3.7</t>
  </si>
  <si>
    <t>1.1.3.8</t>
  </si>
  <si>
    <t>1.1.3.9</t>
  </si>
  <si>
    <t>расходы по обеспечению нормальных условий труда и техники безопасности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</si>
  <si>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</si>
  <si>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</si>
  <si>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</si>
  <si>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</si>
  <si>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прочие обоснованные подконтрольные расходы</t>
  </si>
  <si>
    <t>1.2.12.1</t>
  </si>
  <si>
    <t>расходы на содержание зданий и сооружений</t>
  </si>
  <si>
    <t>в том числе трансформаторная мощность подстанций на уровне напряжения СН2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</si>
  <si>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</si>
  <si>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</si>
  <si>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</si>
  <si>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</si>
  <si>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</si>
  <si>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</si>
  <si>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в том числе количество условных единиц по подстанциям на уровне напряжения СН2</t>
  </si>
  <si>
    <t>5.1</t>
  </si>
  <si>
    <t>5.2</t>
  </si>
  <si>
    <t>тыс. руб./ МВт.ч</t>
  </si>
  <si>
    <t xml:space="preserve">Генеральный директор АО "Королевская электросеть"                                                      Г.М. Крук      </t>
  </si>
  <si>
    <t>2015</t>
  </si>
  <si>
    <t>2019</t>
  </si>
  <si>
    <t>2015 год</t>
  </si>
  <si>
    <t>в том числе количество условных единиц по линиям электропередач на уровне напряжения СН1</t>
  </si>
  <si>
    <t>в том числе длина линий электропередач на уровне напряжения СН1</t>
  </si>
  <si>
    <t>3.3</t>
  </si>
  <si>
    <t>5.3</t>
  </si>
  <si>
    <t>1.2.12.2</t>
  </si>
  <si>
    <t>прочие неподконтрольные 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</si>
</sst>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zoomScaleSheetLayoutView="100" zoomScalePageLayoutView="0" workbookViewId="0" topLeftCell="A56">
      <selection activeCell="BT69" sqref="BT69:CC69"/>
    </sheetView>
  </sheetViews>
  <sheetFormatPr defaultColWidth="0.875" defaultRowHeight="15" customHeight="1"/>
  <cols>
    <col min="1" max="71" width="0.875" style="2" customWidth="1"/>
    <col min="72" max="91" width="1.12109375" style="2" customWidth="1"/>
    <col min="92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3" customFormat="1" ht="14.25" customHeight="1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3" customFormat="1" ht="14.25" customHeight="1">
      <c r="A7" s="27" t="s">
        <v>96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</row>
    <row r="8" spans="1:108" s="3" customFormat="1" ht="14.25" customHeight="1">
      <c r="A8" s="27" t="s">
        <v>119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ht="21" customHeight="1"/>
    <row r="10" spans="3:87" ht="15">
      <c r="C10" s="4" t="s">
        <v>30</v>
      </c>
      <c r="D10" s="4"/>
      <c r="AG10" s="35" t="s">
        <v>121</v>
      </c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</row>
    <row r="11" spans="3:66" ht="15">
      <c r="C11" s="4" t="s">
        <v>31</v>
      </c>
      <c r="D11" s="4"/>
      <c r="J11" s="36" t="s">
        <v>122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</row>
    <row r="12" spans="3:66" ht="15">
      <c r="C12" s="4" t="s">
        <v>32</v>
      </c>
      <c r="D12" s="4"/>
      <c r="J12" s="37" t="s">
        <v>123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</row>
    <row r="13" spans="3:61" ht="15">
      <c r="C13" s="4" t="s">
        <v>33</v>
      </c>
      <c r="D13" s="4"/>
      <c r="AQ13" s="41" t="s">
        <v>151</v>
      </c>
      <c r="AR13" s="41"/>
      <c r="AS13" s="41"/>
      <c r="AT13" s="41"/>
      <c r="AU13" s="41"/>
      <c r="AV13" s="41"/>
      <c r="AW13" s="41"/>
      <c r="AX13" s="41"/>
      <c r="AY13" s="42" t="s">
        <v>34</v>
      </c>
      <c r="AZ13" s="42"/>
      <c r="BA13" s="41" t="s">
        <v>152</v>
      </c>
      <c r="BB13" s="41"/>
      <c r="BC13" s="41"/>
      <c r="BD13" s="41"/>
      <c r="BE13" s="41"/>
      <c r="BF13" s="41"/>
      <c r="BG13" s="41"/>
      <c r="BH13" s="41"/>
      <c r="BI13" s="2" t="s">
        <v>35</v>
      </c>
    </row>
    <row r="15" spans="1:108" s="6" customFormat="1" ht="13.5">
      <c r="A15" s="34" t="s">
        <v>27</v>
      </c>
      <c r="B15" s="29"/>
      <c r="C15" s="29"/>
      <c r="D15" s="29"/>
      <c r="E15" s="29"/>
      <c r="F15" s="29"/>
      <c r="G15" s="29"/>
      <c r="H15" s="29"/>
      <c r="I15" s="30"/>
      <c r="J15" s="28" t="s"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4" t="s">
        <v>36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15" t="s">
        <v>153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34" t="s">
        <v>3</v>
      </c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</row>
    <row r="16" spans="1:108" s="6" customFormat="1" ht="13.5">
      <c r="A16" s="31"/>
      <c r="B16" s="32"/>
      <c r="C16" s="32"/>
      <c r="D16" s="32"/>
      <c r="E16" s="32"/>
      <c r="F16" s="32"/>
      <c r="G16" s="32"/>
      <c r="H16" s="32"/>
      <c r="I16" s="33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15" t="s">
        <v>1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2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45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7" spans="1:108" s="6" customFormat="1" ht="15" customHeight="1">
      <c r="A17" s="11" t="s">
        <v>4</v>
      </c>
      <c r="B17" s="12"/>
      <c r="C17" s="12"/>
      <c r="D17" s="12"/>
      <c r="E17" s="12"/>
      <c r="F17" s="12"/>
      <c r="G17" s="12"/>
      <c r="H17" s="12"/>
      <c r="I17" s="13"/>
      <c r="J17" s="5"/>
      <c r="K17" s="14" t="s">
        <v>37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15" t="s">
        <v>38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38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38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38" t="s">
        <v>38</v>
      </c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s="10" customFormat="1" ht="30" customHeight="1">
      <c r="A18" s="48" t="s">
        <v>6</v>
      </c>
      <c r="B18" s="49"/>
      <c r="C18" s="49"/>
      <c r="D18" s="49"/>
      <c r="E18" s="49"/>
      <c r="F18" s="49"/>
      <c r="G18" s="49"/>
      <c r="H18" s="49"/>
      <c r="I18" s="50"/>
      <c r="J18" s="8"/>
      <c r="K18" s="51" t="s">
        <v>97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9"/>
      <c r="BI18" s="52" t="s">
        <v>5</v>
      </c>
      <c r="BJ18" s="53"/>
      <c r="BK18" s="53"/>
      <c r="BL18" s="53"/>
      <c r="BM18" s="53"/>
      <c r="BN18" s="53"/>
      <c r="BO18" s="53"/>
      <c r="BP18" s="53"/>
      <c r="BQ18" s="53"/>
      <c r="BR18" s="53"/>
      <c r="BS18" s="54"/>
      <c r="BT18" s="55">
        <f>BT19+BT39+BT55</f>
        <v>339613.1175</v>
      </c>
      <c r="BU18" s="56"/>
      <c r="BV18" s="56"/>
      <c r="BW18" s="56"/>
      <c r="BX18" s="56"/>
      <c r="BY18" s="56"/>
      <c r="BZ18" s="56"/>
      <c r="CA18" s="56"/>
      <c r="CB18" s="56"/>
      <c r="CC18" s="57"/>
      <c r="CD18" s="55">
        <f>CD19+CD39+CD55</f>
        <v>528018.43</v>
      </c>
      <c r="CE18" s="56"/>
      <c r="CF18" s="56"/>
      <c r="CG18" s="56"/>
      <c r="CH18" s="56"/>
      <c r="CI18" s="56"/>
      <c r="CJ18" s="56"/>
      <c r="CK18" s="56"/>
      <c r="CL18" s="56"/>
      <c r="CM18" s="57"/>
      <c r="CN18" s="58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/>
    </row>
    <row r="19" spans="1:108" s="10" customFormat="1" ht="30" customHeight="1">
      <c r="A19" s="48" t="s">
        <v>7</v>
      </c>
      <c r="B19" s="49"/>
      <c r="C19" s="49"/>
      <c r="D19" s="49"/>
      <c r="E19" s="49"/>
      <c r="F19" s="49"/>
      <c r="G19" s="49"/>
      <c r="H19" s="49"/>
      <c r="I19" s="50"/>
      <c r="J19" s="8"/>
      <c r="K19" s="51" t="s">
        <v>98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9"/>
      <c r="BI19" s="52" t="s">
        <v>5</v>
      </c>
      <c r="BJ19" s="53"/>
      <c r="BK19" s="53"/>
      <c r="BL19" s="53"/>
      <c r="BM19" s="53"/>
      <c r="BN19" s="53"/>
      <c r="BO19" s="53"/>
      <c r="BP19" s="53"/>
      <c r="BQ19" s="53"/>
      <c r="BR19" s="53"/>
      <c r="BS19" s="54"/>
      <c r="BT19" s="55">
        <f>BT20+BT25+BT27+BT37+BT38</f>
        <v>232284.99000000002</v>
      </c>
      <c r="BU19" s="56"/>
      <c r="BV19" s="56"/>
      <c r="BW19" s="56"/>
      <c r="BX19" s="56"/>
      <c r="BY19" s="56"/>
      <c r="BZ19" s="56"/>
      <c r="CA19" s="56"/>
      <c r="CB19" s="56"/>
      <c r="CC19" s="57"/>
      <c r="CD19" s="55">
        <f>CD20+CD25+CD27+CD37+CD38</f>
        <v>282267.21</v>
      </c>
      <c r="CE19" s="56"/>
      <c r="CF19" s="56"/>
      <c r="CG19" s="56"/>
      <c r="CH19" s="56"/>
      <c r="CI19" s="56"/>
      <c r="CJ19" s="56"/>
      <c r="CK19" s="56"/>
      <c r="CL19" s="56"/>
      <c r="CM19" s="57"/>
      <c r="CN19" s="58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0"/>
    </row>
    <row r="20" spans="1:108" s="6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5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8">
        <f>BT21+BT22+BT23</f>
        <v>83742.84</v>
      </c>
      <c r="BU20" s="19"/>
      <c r="BV20" s="19"/>
      <c r="BW20" s="19"/>
      <c r="BX20" s="19"/>
      <c r="BY20" s="19"/>
      <c r="BZ20" s="19"/>
      <c r="CA20" s="19"/>
      <c r="CB20" s="19"/>
      <c r="CC20" s="20"/>
      <c r="CD20" s="18">
        <f>CD21+CD22+CD23</f>
        <v>92273.09000000001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6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5"/>
      <c r="K21" s="14" t="s">
        <v>120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8663.46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18">
        <v>16426.66</v>
      </c>
      <c r="CE21" s="19"/>
      <c r="CF21" s="19"/>
      <c r="CG21" s="19"/>
      <c r="CH21" s="19"/>
      <c r="CI21" s="19"/>
      <c r="CJ21" s="19"/>
      <c r="CK21" s="19"/>
      <c r="CL21" s="19"/>
      <c r="CM21" s="20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6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5"/>
      <c r="K22" s="14" t="s">
        <v>99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>
        <v>0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8">
        <v>0</v>
      </c>
      <c r="CE22" s="19"/>
      <c r="CF22" s="19"/>
      <c r="CG22" s="19"/>
      <c r="CH22" s="19"/>
      <c r="CI22" s="19"/>
      <c r="CJ22" s="19"/>
      <c r="CK22" s="19"/>
      <c r="CL22" s="19"/>
      <c r="CM22" s="20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58.5" customHeight="1">
      <c r="A23" s="11" t="s">
        <v>39</v>
      </c>
      <c r="B23" s="12"/>
      <c r="C23" s="12"/>
      <c r="D23" s="12"/>
      <c r="E23" s="12"/>
      <c r="F23" s="12"/>
      <c r="G23" s="12"/>
      <c r="H23" s="12"/>
      <c r="I23" s="13"/>
      <c r="J23" s="5"/>
      <c r="K23" s="14" t="s">
        <v>40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f>4814.19+70265.19</f>
        <v>75079.38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18">
        <f>4899.38+70947.05</f>
        <v>75846.43000000001</v>
      </c>
      <c r="CE23" s="19"/>
      <c r="CF23" s="19"/>
      <c r="CG23" s="19"/>
      <c r="CH23" s="19"/>
      <c r="CI23" s="19"/>
      <c r="CJ23" s="19"/>
      <c r="CK23" s="19"/>
      <c r="CL23" s="19"/>
      <c r="CM23" s="20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6" customFormat="1" ht="15" customHeight="1">
      <c r="A24" s="11" t="s">
        <v>41</v>
      </c>
      <c r="B24" s="12"/>
      <c r="C24" s="12"/>
      <c r="D24" s="12"/>
      <c r="E24" s="12"/>
      <c r="F24" s="12"/>
      <c r="G24" s="12"/>
      <c r="H24" s="12"/>
      <c r="I24" s="13"/>
      <c r="J24" s="5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>
        <v>70265.19</v>
      </c>
      <c r="BU24" s="19"/>
      <c r="BV24" s="19"/>
      <c r="BW24" s="19"/>
      <c r="BX24" s="19"/>
      <c r="BY24" s="19"/>
      <c r="BZ24" s="19"/>
      <c r="CA24" s="19"/>
      <c r="CB24" s="19"/>
      <c r="CC24" s="20"/>
      <c r="CD24" s="18">
        <v>70947.05</v>
      </c>
      <c r="CE24" s="19"/>
      <c r="CF24" s="19"/>
      <c r="CG24" s="19"/>
      <c r="CH24" s="19"/>
      <c r="CI24" s="19"/>
      <c r="CJ24" s="19"/>
      <c r="CK24" s="19"/>
      <c r="CL24" s="19"/>
      <c r="CM24" s="20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5"/>
      <c r="K25" s="14" t="s">
        <v>21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125863.38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8">
        <v>162694.55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6" customFormat="1" ht="15" customHeight="1">
      <c r="A26" s="11" t="s">
        <v>42</v>
      </c>
      <c r="B26" s="12"/>
      <c r="C26" s="12"/>
      <c r="D26" s="12"/>
      <c r="E26" s="12"/>
      <c r="F26" s="12"/>
      <c r="G26" s="12"/>
      <c r="H26" s="12"/>
      <c r="I26" s="13"/>
      <c r="J26" s="5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>
        <v>0</v>
      </c>
      <c r="BU26" s="19"/>
      <c r="BV26" s="19"/>
      <c r="BW26" s="19"/>
      <c r="BX26" s="19"/>
      <c r="BY26" s="19"/>
      <c r="BZ26" s="19"/>
      <c r="CA26" s="19"/>
      <c r="CB26" s="19"/>
      <c r="CC26" s="20"/>
      <c r="CD26" s="18">
        <v>0</v>
      </c>
      <c r="CE26" s="19"/>
      <c r="CF26" s="19"/>
      <c r="CG26" s="19"/>
      <c r="CH26" s="19"/>
      <c r="CI26" s="19"/>
      <c r="CJ26" s="19"/>
      <c r="CK26" s="19"/>
      <c r="CL26" s="19"/>
      <c r="CM26" s="20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5"/>
      <c r="K27" s="14" t="s">
        <v>100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7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8">
        <f>BT28+BT29+BT30+BT31+BT32+BT33+BT34+BT35+BT36</f>
        <v>22672.54</v>
      </c>
      <c r="BU27" s="19"/>
      <c r="BV27" s="19"/>
      <c r="BW27" s="19"/>
      <c r="BX27" s="19"/>
      <c r="BY27" s="19"/>
      <c r="BZ27" s="19"/>
      <c r="CA27" s="19"/>
      <c r="CB27" s="19"/>
      <c r="CC27" s="20"/>
      <c r="CD27" s="18">
        <f>CD28+CD29+CD30+CD31+CD32+CD33+CD34+CD35+CD36</f>
        <v>26462.09</v>
      </c>
      <c r="CE27" s="19"/>
      <c r="CF27" s="19"/>
      <c r="CG27" s="19"/>
      <c r="CH27" s="19"/>
      <c r="CI27" s="19"/>
      <c r="CJ27" s="19"/>
      <c r="CK27" s="19"/>
      <c r="CL27" s="19"/>
      <c r="CM27" s="20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30" customHeight="1">
      <c r="A28" s="11" t="s">
        <v>43</v>
      </c>
      <c r="B28" s="12"/>
      <c r="C28" s="12"/>
      <c r="D28" s="12"/>
      <c r="E28" s="12"/>
      <c r="F28" s="12"/>
      <c r="G28" s="12"/>
      <c r="H28" s="12"/>
      <c r="I28" s="13"/>
      <c r="J28" s="5"/>
      <c r="K28" s="14" t="s">
        <v>101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>
        <v>8444.84</v>
      </c>
      <c r="BU28" s="19"/>
      <c r="BV28" s="19"/>
      <c r="BW28" s="19"/>
      <c r="BX28" s="19"/>
      <c r="BY28" s="19"/>
      <c r="BZ28" s="19"/>
      <c r="CA28" s="19"/>
      <c r="CB28" s="19"/>
      <c r="CC28" s="20"/>
      <c r="CD28" s="18">
        <v>9911.52</v>
      </c>
      <c r="CE28" s="19"/>
      <c r="CF28" s="19"/>
      <c r="CG28" s="19"/>
      <c r="CH28" s="19"/>
      <c r="CI28" s="19"/>
      <c r="CJ28" s="19"/>
      <c r="CK28" s="19"/>
      <c r="CL28" s="19"/>
      <c r="CM28" s="20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15" customHeight="1">
      <c r="A29" s="11" t="s">
        <v>45</v>
      </c>
      <c r="B29" s="12"/>
      <c r="C29" s="12"/>
      <c r="D29" s="12"/>
      <c r="E29" s="12"/>
      <c r="F29" s="12"/>
      <c r="G29" s="12"/>
      <c r="H29" s="12"/>
      <c r="I29" s="13"/>
      <c r="J29" s="5"/>
      <c r="K29" s="14" t="s">
        <v>44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>
        <v>0</v>
      </c>
      <c r="BU29" s="19"/>
      <c r="BV29" s="19"/>
      <c r="BW29" s="19"/>
      <c r="BX29" s="19"/>
      <c r="BY29" s="19"/>
      <c r="BZ29" s="19"/>
      <c r="CA29" s="19"/>
      <c r="CB29" s="19"/>
      <c r="CC29" s="20"/>
      <c r="CD29" s="18">
        <v>9.79</v>
      </c>
      <c r="CE29" s="19"/>
      <c r="CF29" s="19"/>
      <c r="CG29" s="19"/>
      <c r="CH29" s="19"/>
      <c r="CI29" s="19"/>
      <c r="CJ29" s="19"/>
      <c r="CK29" s="19"/>
      <c r="CL29" s="19"/>
      <c r="CM29" s="20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23.25" customHeight="1">
      <c r="A30" s="11" t="s">
        <v>102</v>
      </c>
      <c r="B30" s="12"/>
      <c r="C30" s="12"/>
      <c r="D30" s="12"/>
      <c r="E30" s="12"/>
      <c r="F30" s="12"/>
      <c r="G30" s="12"/>
      <c r="H30" s="12"/>
      <c r="I30" s="13"/>
      <c r="J30" s="5"/>
      <c r="K30" s="14" t="s">
        <v>125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18">
        <v>10248.75</v>
      </c>
      <c r="BU30" s="19"/>
      <c r="BV30" s="19"/>
      <c r="BW30" s="19"/>
      <c r="BX30" s="19"/>
      <c r="BY30" s="19"/>
      <c r="BZ30" s="19"/>
      <c r="CA30" s="19"/>
      <c r="CB30" s="19"/>
      <c r="CC30" s="20"/>
      <c r="CD30" s="18">
        <v>9242.83</v>
      </c>
      <c r="CE30" s="19"/>
      <c r="CF30" s="19"/>
      <c r="CG30" s="19"/>
      <c r="CH30" s="19"/>
      <c r="CI30" s="19"/>
      <c r="CJ30" s="19"/>
      <c r="CK30" s="19"/>
      <c r="CL30" s="19"/>
      <c r="CM30" s="20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s="6" customFormat="1" ht="28.5" customHeight="1">
      <c r="A31" s="11" t="s">
        <v>124</v>
      </c>
      <c r="B31" s="12"/>
      <c r="C31" s="12"/>
      <c r="D31" s="12"/>
      <c r="E31" s="12"/>
      <c r="F31" s="12"/>
      <c r="G31" s="12"/>
      <c r="H31" s="12"/>
      <c r="I31" s="13"/>
      <c r="J31" s="5"/>
      <c r="K31" s="14" t="s">
        <v>131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602.24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18">
        <v>821.68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6" customFormat="1" ht="23.25" customHeight="1">
      <c r="A32" s="11" t="s">
        <v>126</v>
      </c>
      <c r="B32" s="12"/>
      <c r="C32" s="12"/>
      <c r="D32" s="12"/>
      <c r="E32" s="12"/>
      <c r="F32" s="12"/>
      <c r="G32" s="12"/>
      <c r="H32" s="12"/>
      <c r="I32" s="13"/>
      <c r="J32" s="5"/>
      <c r="K32" s="14" t="s">
        <v>132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165.85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18">
        <v>138.45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23.25" customHeight="1">
      <c r="A33" s="11" t="s">
        <v>127</v>
      </c>
      <c r="B33" s="12"/>
      <c r="C33" s="12"/>
      <c r="D33" s="12"/>
      <c r="E33" s="12"/>
      <c r="F33" s="12"/>
      <c r="G33" s="12"/>
      <c r="H33" s="12"/>
      <c r="I33" s="13"/>
      <c r="J33" s="5"/>
      <c r="K33" s="14" t="s">
        <v>133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7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518.09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18">
        <v>562.18</v>
      </c>
      <c r="CE33" s="19"/>
      <c r="CF33" s="19"/>
      <c r="CG33" s="19"/>
      <c r="CH33" s="19"/>
      <c r="CI33" s="19"/>
      <c r="CJ33" s="19"/>
      <c r="CK33" s="19"/>
      <c r="CL33" s="19"/>
      <c r="CM33" s="20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23.25" customHeight="1">
      <c r="A34" s="11" t="s">
        <v>128</v>
      </c>
      <c r="B34" s="12"/>
      <c r="C34" s="12"/>
      <c r="D34" s="12"/>
      <c r="E34" s="12"/>
      <c r="F34" s="12"/>
      <c r="G34" s="12"/>
      <c r="H34" s="12"/>
      <c r="I34" s="13"/>
      <c r="J34" s="5"/>
      <c r="K34" s="14" t="s">
        <v>134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306.06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18">
        <v>358.62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23.25" customHeight="1">
      <c r="A35" s="11" t="s">
        <v>129</v>
      </c>
      <c r="B35" s="12"/>
      <c r="C35" s="12"/>
      <c r="D35" s="12"/>
      <c r="E35" s="12"/>
      <c r="F35" s="12"/>
      <c r="G35" s="12"/>
      <c r="H35" s="12"/>
      <c r="I35" s="13"/>
      <c r="J35" s="5"/>
      <c r="K35" s="14" t="s">
        <v>135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448.55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18">
        <v>2627.37</v>
      </c>
      <c r="CE35" s="19"/>
      <c r="CF35" s="19"/>
      <c r="CG35" s="19"/>
      <c r="CH35" s="19"/>
      <c r="CI35" s="19"/>
      <c r="CJ35" s="19"/>
      <c r="CK35" s="19"/>
      <c r="CL35" s="19"/>
      <c r="CM35" s="20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23.25" customHeight="1">
      <c r="A36" s="11" t="s">
        <v>130</v>
      </c>
      <c r="B36" s="12"/>
      <c r="C36" s="12"/>
      <c r="D36" s="12"/>
      <c r="E36" s="12"/>
      <c r="F36" s="12"/>
      <c r="G36" s="12"/>
      <c r="H36" s="12"/>
      <c r="I36" s="13"/>
      <c r="J36" s="5"/>
      <c r="K36" s="14" t="s">
        <v>136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1938.16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18">
        <v>2789.65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45" customHeight="1">
      <c r="A37" s="11" t="s">
        <v>103</v>
      </c>
      <c r="B37" s="12"/>
      <c r="C37" s="12"/>
      <c r="D37" s="12"/>
      <c r="E37" s="12"/>
      <c r="F37" s="12"/>
      <c r="G37" s="12"/>
      <c r="H37" s="12"/>
      <c r="I37" s="13"/>
      <c r="J37" s="5"/>
      <c r="K37" s="14" t="s">
        <v>104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0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8">
        <v>0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6" customFormat="1" ht="30" customHeight="1">
      <c r="A38" s="11" t="s">
        <v>105</v>
      </c>
      <c r="B38" s="12"/>
      <c r="C38" s="12"/>
      <c r="D38" s="12"/>
      <c r="E38" s="12"/>
      <c r="F38" s="12"/>
      <c r="G38" s="12"/>
      <c r="H38" s="12"/>
      <c r="I38" s="13"/>
      <c r="J38" s="5"/>
      <c r="K38" s="14" t="s">
        <v>106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7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6.23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18">
        <v>837.48</v>
      </c>
      <c r="CE38" s="19"/>
      <c r="CF38" s="19"/>
      <c r="CG38" s="19"/>
      <c r="CH38" s="19"/>
      <c r="CI38" s="19"/>
      <c r="CJ38" s="19"/>
      <c r="CK38" s="19"/>
      <c r="CL38" s="19"/>
      <c r="CM38" s="20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10" customFormat="1" ht="30" customHeight="1">
      <c r="A39" s="48" t="s">
        <v>46</v>
      </c>
      <c r="B39" s="49"/>
      <c r="C39" s="49"/>
      <c r="D39" s="49"/>
      <c r="E39" s="49"/>
      <c r="F39" s="49"/>
      <c r="G39" s="49"/>
      <c r="H39" s="49"/>
      <c r="I39" s="50"/>
      <c r="J39" s="8"/>
      <c r="K39" s="51" t="s">
        <v>47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9"/>
      <c r="BI39" s="52" t="s">
        <v>5</v>
      </c>
      <c r="BJ39" s="53"/>
      <c r="BK39" s="53"/>
      <c r="BL39" s="53"/>
      <c r="BM39" s="53"/>
      <c r="BN39" s="53"/>
      <c r="BO39" s="53"/>
      <c r="BP39" s="53"/>
      <c r="BQ39" s="53"/>
      <c r="BR39" s="53"/>
      <c r="BS39" s="54"/>
      <c r="BT39" s="55">
        <f>BT40+BT41+BT42+BT43+BT44+BT45+BT46+BT47+BT48+BT49+BT51+BT52</f>
        <v>122853.3075</v>
      </c>
      <c r="BU39" s="56"/>
      <c r="BV39" s="56"/>
      <c r="BW39" s="56"/>
      <c r="BX39" s="56"/>
      <c r="BY39" s="56"/>
      <c r="BZ39" s="56"/>
      <c r="CA39" s="56"/>
      <c r="CB39" s="56"/>
      <c r="CC39" s="57"/>
      <c r="CD39" s="55">
        <f>CD40+CD41+CD42+CD43+CD44+CD45+CD46+CD47+CD48+CD49+CD51+CD52</f>
        <v>242418.89</v>
      </c>
      <c r="CE39" s="56"/>
      <c r="CF39" s="56"/>
      <c r="CG39" s="56"/>
      <c r="CH39" s="56"/>
      <c r="CI39" s="56"/>
      <c r="CJ39" s="56"/>
      <c r="CK39" s="56"/>
      <c r="CL39" s="56"/>
      <c r="CM39" s="57"/>
      <c r="CN39" s="58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60"/>
    </row>
    <row r="40" spans="1:108" s="6" customFormat="1" ht="15" customHeight="1">
      <c r="A40" s="11" t="s">
        <v>48</v>
      </c>
      <c r="B40" s="12"/>
      <c r="C40" s="12"/>
      <c r="D40" s="12"/>
      <c r="E40" s="12"/>
      <c r="F40" s="12"/>
      <c r="G40" s="12"/>
      <c r="H40" s="12"/>
      <c r="I40" s="13"/>
      <c r="J40" s="5"/>
      <c r="K40" s="14" t="s">
        <v>49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7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0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18">
        <v>0</v>
      </c>
      <c r="CE40" s="19"/>
      <c r="CF40" s="19"/>
      <c r="CG40" s="19"/>
      <c r="CH40" s="19"/>
      <c r="CI40" s="19"/>
      <c r="CJ40" s="19"/>
      <c r="CK40" s="19"/>
      <c r="CL40" s="19"/>
      <c r="CM40" s="20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6" customFormat="1" ht="45" customHeight="1">
      <c r="A41" s="11" t="s">
        <v>50</v>
      </c>
      <c r="B41" s="12"/>
      <c r="C41" s="12"/>
      <c r="D41" s="12"/>
      <c r="E41" s="12"/>
      <c r="F41" s="12"/>
      <c r="G41" s="12"/>
      <c r="H41" s="12"/>
      <c r="I41" s="13"/>
      <c r="J41" s="5"/>
      <c r="K41" s="14" t="s">
        <v>51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>
        <v>0</v>
      </c>
      <c r="BU41" s="19"/>
      <c r="BV41" s="19"/>
      <c r="BW41" s="19"/>
      <c r="BX41" s="19"/>
      <c r="BY41" s="19"/>
      <c r="BZ41" s="19"/>
      <c r="CA41" s="19"/>
      <c r="CB41" s="19"/>
      <c r="CC41" s="20"/>
      <c r="CD41" s="18">
        <v>0</v>
      </c>
      <c r="CE41" s="19"/>
      <c r="CF41" s="19"/>
      <c r="CG41" s="19"/>
      <c r="CH41" s="19"/>
      <c r="CI41" s="19"/>
      <c r="CJ41" s="19"/>
      <c r="CK41" s="19"/>
      <c r="CL41" s="19"/>
      <c r="CM41" s="20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15" customHeight="1">
      <c r="A42" s="11" t="s">
        <v>52</v>
      </c>
      <c r="B42" s="12"/>
      <c r="C42" s="12"/>
      <c r="D42" s="12"/>
      <c r="E42" s="12"/>
      <c r="F42" s="12"/>
      <c r="G42" s="12"/>
      <c r="H42" s="12"/>
      <c r="I42" s="13"/>
      <c r="J42" s="5"/>
      <c r="K42" s="14" t="s">
        <v>53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>
        <v>25480.67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18">
        <v>116084.64</v>
      </c>
      <c r="CE42" s="19"/>
      <c r="CF42" s="19"/>
      <c r="CG42" s="19"/>
      <c r="CH42" s="19"/>
      <c r="CI42" s="19"/>
      <c r="CJ42" s="19"/>
      <c r="CK42" s="19"/>
      <c r="CL42" s="19"/>
      <c r="CM42" s="20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6" customFormat="1" ht="15" customHeight="1">
      <c r="A43" s="11" t="s">
        <v>54</v>
      </c>
      <c r="B43" s="12"/>
      <c r="C43" s="12"/>
      <c r="D43" s="12"/>
      <c r="E43" s="12"/>
      <c r="F43" s="12"/>
      <c r="G43" s="12"/>
      <c r="H43" s="12"/>
      <c r="I43" s="13"/>
      <c r="J43" s="5"/>
      <c r="K43" s="14" t="s">
        <v>22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8">
        <v>38262.47</v>
      </c>
      <c r="BU43" s="19"/>
      <c r="BV43" s="19"/>
      <c r="BW43" s="19"/>
      <c r="BX43" s="19"/>
      <c r="BY43" s="19"/>
      <c r="BZ43" s="19"/>
      <c r="CA43" s="19"/>
      <c r="CB43" s="19"/>
      <c r="CC43" s="20"/>
      <c r="CD43" s="18">
        <v>45977.48</v>
      </c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45" customHeight="1">
      <c r="A44" s="11" t="s">
        <v>55</v>
      </c>
      <c r="B44" s="12"/>
      <c r="C44" s="12"/>
      <c r="D44" s="12"/>
      <c r="E44" s="12"/>
      <c r="F44" s="12"/>
      <c r="G44" s="12"/>
      <c r="H44" s="12"/>
      <c r="I44" s="13"/>
      <c r="J44" s="5"/>
      <c r="K44" s="14" t="s">
        <v>107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0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18">
        <v>0</v>
      </c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15" customHeight="1">
      <c r="A45" s="11" t="s">
        <v>56</v>
      </c>
      <c r="B45" s="12"/>
      <c r="C45" s="12"/>
      <c r="D45" s="12"/>
      <c r="E45" s="12"/>
      <c r="F45" s="12"/>
      <c r="G45" s="12"/>
      <c r="H45" s="12"/>
      <c r="I45" s="13"/>
      <c r="J45" s="5"/>
      <c r="K45" s="14" t="s">
        <v>108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>
        <v>24879</v>
      </c>
      <c r="BU45" s="19"/>
      <c r="BV45" s="19"/>
      <c r="BW45" s="19"/>
      <c r="BX45" s="19"/>
      <c r="BY45" s="19"/>
      <c r="BZ45" s="19"/>
      <c r="CA45" s="19"/>
      <c r="CB45" s="19"/>
      <c r="CC45" s="20"/>
      <c r="CD45" s="18">
        <v>37587.5</v>
      </c>
      <c r="CE45" s="19"/>
      <c r="CF45" s="19"/>
      <c r="CG45" s="19"/>
      <c r="CH45" s="19"/>
      <c r="CI45" s="19"/>
      <c r="CJ45" s="19"/>
      <c r="CK45" s="19"/>
      <c r="CL45" s="19"/>
      <c r="CM45" s="20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6" customFormat="1" ht="15" customHeight="1">
      <c r="A46" s="11" t="s">
        <v>57</v>
      </c>
      <c r="B46" s="12"/>
      <c r="C46" s="12"/>
      <c r="D46" s="12"/>
      <c r="E46" s="12"/>
      <c r="F46" s="12"/>
      <c r="G46" s="12"/>
      <c r="H46" s="12"/>
      <c r="I46" s="13"/>
      <c r="J46" s="5"/>
      <c r="K46" s="14" t="s">
        <v>109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21199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18">
        <v>21199</v>
      </c>
      <c r="CE46" s="19"/>
      <c r="CF46" s="19"/>
      <c r="CG46" s="19"/>
      <c r="CH46" s="19"/>
      <c r="CI46" s="19"/>
      <c r="CJ46" s="19"/>
      <c r="CK46" s="19"/>
      <c r="CL46" s="19"/>
      <c r="CM46" s="20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15" customHeight="1">
      <c r="A47" s="11" t="s">
        <v>61</v>
      </c>
      <c r="B47" s="12"/>
      <c r="C47" s="12"/>
      <c r="D47" s="12"/>
      <c r="E47" s="12"/>
      <c r="F47" s="12"/>
      <c r="G47" s="12"/>
      <c r="H47" s="12"/>
      <c r="I47" s="13"/>
      <c r="J47" s="5"/>
      <c r="K47" s="14" t="s">
        <v>23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f>(BT28+BT38+BT46)/0.8*20%</f>
        <v>7412.517499999999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18">
        <f>(CD28+CD38+CD46)/0.8*20%</f>
        <v>7987</v>
      </c>
      <c r="CE47" s="19"/>
      <c r="CF47" s="19"/>
      <c r="CG47" s="19"/>
      <c r="CH47" s="19"/>
      <c r="CI47" s="19"/>
      <c r="CJ47" s="19"/>
      <c r="CK47" s="19"/>
      <c r="CL47" s="19"/>
      <c r="CM47" s="20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6" customFormat="1" ht="15" customHeight="1">
      <c r="A48" s="11" t="s">
        <v>110</v>
      </c>
      <c r="B48" s="12"/>
      <c r="C48" s="12"/>
      <c r="D48" s="12"/>
      <c r="E48" s="12"/>
      <c r="F48" s="12"/>
      <c r="G48" s="12"/>
      <c r="H48" s="12"/>
      <c r="I48" s="13"/>
      <c r="J48" s="5"/>
      <c r="K48" s="14" t="s">
        <v>24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>
        <v>2917.76</v>
      </c>
      <c r="BU48" s="19"/>
      <c r="BV48" s="19"/>
      <c r="BW48" s="19"/>
      <c r="BX48" s="19"/>
      <c r="BY48" s="19"/>
      <c r="BZ48" s="19"/>
      <c r="CA48" s="19"/>
      <c r="CB48" s="19"/>
      <c r="CC48" s="20"/>
      <c r="CD48" s="18">
        <v>6189.73</v>
      </c>
      <c r="CE48" s="19"/>
      <c r="CF48" s="19"/>
      <c r="CG48" s="19"/>
      <c r="CH48" s="19"/>
      <c r="CI48" s="19"/>
      <c r="CJ48" s="19"/>
      <c r="CK48" s="19"/>
      <c r="CL48" s="19"/>
      <c r="CM48" s="20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72.75" customHeight="1">
      <c r="A49" s="11" t="s">
        <v>111</v>
      </c>
      <c r="B49" s="12"/>
      <c r="C49" s="12"/>
      <c r="D49" s="12"/>
      <c r="E49" s="12"/>
      <c r="F49" s="12"/>
      <c r="G49" s="12"/>
      <c r="H49" s="12"/>
      <c r="I49" s="13"/>
      <c r="J49" s="5"/>
      <c r="K49" s="14" t="s">
        <v>58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724.14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18">
        <v>4164.32</v>
      </c>
      <c r="CE49" s="19"/>
      <c r="CF49" s="19"/>
      <c r="CG49" s="19"/>
      <c r="CH49" s="19"/>
      <c r="CI49" s="19"/>
      <c r="CJ49" s="19"/>
      <c r="CK49" s="19"/>
      <c r="CL49" s="19"/>
      <c r="CM49" s="20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30" customHeight="1">
      <c r="A50" s="11" t="s">
        <v>112</v>
      </c>
      <c r="B50" s="12"/>
      <c r="C50" s="12"/>
      <c r="D50" s="12"/>
      <c r="E50" s="12"/>
      <c r="F50" s="12"/>
      <c r="G50" s="12"/>
      <c r="H50" s="12"/>
      <c r="I50" s="13"/>
      <c r="J50" s="5"/>
      <c r="K50" s="14" t="s">
        <v>59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"/>
      <c r="BI50" s="15" t="s">
        <v>60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 t="s">
        <v>34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61">
        <v>160</v>
      </c>
      <c r="CE50" s="62"/>
      <c r="CF50" s="62"/>
      <c r="CG50" s="62"/>
      <c r="CH50" s="62"/>
      <c r="CI50" s="62"/>
      <c r="CJ50" s="62"/>
      <c r="CK50" s="62"/>
      <c r="CL50" s="62"/>
      <c r="CM50" s="63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</row>
    <row r="51" spans="1:108" s="6" customFormat="1" ht="111.75" customHeight="1">
      <c r="A51" s="11" t="s">
        <v>113</v>
      </c>
      <c r="B51" s="12"/>
      <c r="C51" s="12"/>
      <c r="D51" s="12"/>
      <c r="E51" s="12"/>
      <c r="F51" s="12"/>
      <c r="G51" s="12"/>
      <c r="H51" s="12"/>
      <c r="I51" s="13"/>
      <c r="J51" s="5"/>
      <c r="K51" s="14" t="s">
        <v>62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/>
      <c r="BU51" s="19"/>
      <c r="BV51" s="19"/>
      <c r="BW51" s="19"/>
      <c r="BX51" s="19"/>
      <c r="BY51" s="19"/>
      <c r="BZ51" s="19"/>
      <c r="CA51" s="19"/>
      <c r="CB51" s="19"/>
      <c r="CC51" s="20"/>
      <c r="CD51" s="24">
        <v>0</v>
      </c>
      <c r="CE51" s="25"/>
      <c r="CF51" s="25"/>
      <c r="CG51" s="25"/>
      <c r="CH51" s="25"/>
      <c r="CI51" s="25"/>
      <c r="CJ51" s="25"/>
      <c r="CK51" s="25"/>
      <c r="CL51" s="25"/>
      <c r="CM51" s="26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30" customHeight="1">
      <c r="A52" s="11" t="s">
        <v>114</v>
      </c>
      <c r="B52" s="12"/>
      <c r="C52" s="12"/>
      <c r="D52" s="12"/>
      <c r="E52" s="12"/>
      <c r="F52" s="12"/>
      <c r="G52" s="12"/>
      <c r="H52" s="12"/>
      <c r="I52" s="13"/>
      <c r="J52" s="5"/>
      <c r="K52" s="14" t="s">
        <v>115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f>BT53</f>
        <v>1977.75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24">
        <f>CD53+CD54</f>
        <v>3229.22</v>
      </c>
      <c r="CE52" s="25"/>
      <c r="CF52" s="25"/>
      <c r="CG52" s="25"/>
      <c r="CH52" s="25"/>
      <c r="CI52" s="25"/>
      <c r="CJ52" s="25"/>
      <c r="CK52" s="25"/>
      <c r="CL52" s="25"/>
      <c r="CM52" s="26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</row>
    <row r="53" spans="1:108" s="6" customFormat="1" ht="30" customHeight="1">
      <c r="A53" s="11" t="s">
        <v>137</v>
      </c>
      <c r="B53" s="12"/>
      <c r="C53" s="12"/>
      <c r="D53" s="12"/>
      <c r="E53" s="12"/>
      <c r="F53" s="12"/>
      <c r="G53" s="12"/>
      <c r="H53" s="12"/>
      <c r="I53" s="13"/>
      <c r="J53" s="5"/>
      <c r="K53" s="14" t="s">
        <v>138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>
        <v>1977.75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24">
        <v>2346.74</v>
      </c>
      <c r="CE53" s="25"/>
      <c r="CF53" s="25"/>
      <c r="CG53" s="25"/>
      <c r="CH53" s="25"/>
      <c r="CI53" s="25"/>
      <c r="CJ53" s="25"/>
      <c r="CK53" s="25"/>
      <c r="CL53" s="25"/>
      <c r="CM53" s="26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6" customFormat="1" ht="30" customHeight="1">
      <c r="A54" s="11" t="s">
        <v>158</v>
      </c>
      <c r="B54" s="12"/>
      <c r="C54" s="12"/>
      <c r="D54" s="12"/>
      <c r="E54" s="12"/>
      <c r="F54" s="12"/>
      <c r="G54" s="12"/>
      <c r="H54" s="12"/>
      <c r="I54" s="13"/>
      <c r="J54" s="5"/>
      <c r="K54" s="14" t="s">
        <v>159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7"/>
      <c r="BI54" s="15" t="s">
        <v>5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18">
        <v>0</v>
      </c>
      <c r="BU54" s="19"/>
      <c r="BV54" s="19"/>
      <c r="BW54" s="19"/>
      <c r="BX54" s="19"/>
      <c r="BY54" s="19"/>
      <c r="BZ54" s="19"/>
      <c r="CA54" s="19"/>
      <c r="CB54" s="19"/>
      <c r="CC54" s="20"/>
      <c r="CD54" s="24">
        <v>882.48</v>
      </c>
      <c r="CE54" s="25"/>
      <c r="CF54" s="25"/>
      <c r="CG54" s="25"/>
      <c r="CH54" s="25"/>
      <c r="CI54" s="25"/>
      <c r="CJ54" s="25"/>
      <c r="CK54" s="25"/>
      <c r="CL54" s="25"/>
      <c r="CM54" s="26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</row>
    <row r="55" spans="1:108" s="6" customFormat="1" ht="45" customHeight="1">
      <c r="A55" s="11" t="s">
        <v>15</v>
      </c>
      <c r="B55" s="12"/>
      <c r="C55" s="12"/>
      <c r="D55" s="12"/>
      <c r="E55" s="12"/>
      <c r="F55" s="12"/>
      <c r="G55" s="12"/>
      <c r="H55" s="12"/>
      <c r="I55" s="13"/>
      <c r="J55" s="5"/>
      <c r="K55" s="14" t="s">
        <v>25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7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>
        <v>-15525.18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24">
        <v>3332.33</v>
      </c>
      <c r="CE55" s="25"/>
      <c r="CF55" s="25"/>
      <c r="CG55" s="25"/>
      <c r="CH55" s="25"/>
      <c r="CI55" s="25"/>
      <c r="CJ55" s="25"/>
      <c r="CK55" s="25"/>
      <c r="CL55" s="25"/>
      <c r="CM55" s="26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</row>
    <row r="56" spans="1:108" s="6" customFormat="1" ht="30" customHeight="1">
      <c r="A56" s="11" t="s">
        <v>16</v>
      </c>
      <c r="B56" s="12"/>
      <c r="C56" s="12"/>
      <c r="D56" s="12"/>
      <c r="E56" s="12"/>
      <c r="F56" s="12"/>
      <c r="G56" s="12"/>
      <c r="H56" s="12"/>
      <c r="I56" s="13"/>
      <c r="J56" s="5"/>
      <c r="K56" s="14" t="s">
        <v>63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7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>
        <f>BT22+BT26+BT24</f>
        <v>70265.19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18">
        <f>CD22+CD26+CD24</f>
        <v>70947.05</v>
      </c>
      <c r="CE56" s="19"/>
      <c r="CF56" s="19"/>
      <c r="CG56" s="19"/>
      <c r="CH56" s="19"/>
      <c r="CI56" s="19"/>
      <c r="CJ56" s="19"/>
      <c r="CK56" s="19"/>
      <c r="CL56" s="19"/>
      <c r="CM56" s="20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3"/>
    </row>
    <row r="57" spans="1:108" s="6" customFormat="1" ht="45" customHeight="1">
      <c r="A57" s="11" t="s">
        <v>17</v>
      </c>
      <c r="B57" s="12"/>
      <c r="C57" s="12"/>
      <c r="D57" s="12"/>
      <c r="E57" s="12"/>
      <c r="F57" s="12"/>
      <c r="G57" s="12"/>
      <c r="H57" s="12"/>
      <c r="I57" s="13"/>
      <c r="J57" s="5"/>
      <c r="K57" s="14" t="s">
        <v>64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v>148543.3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18">
        <v>160474.03</v>
      </c>
      <c r="CE57" s="19"/>
      <c r="CF57" s="19"/>
      <c r="CG57" s="19"/>
      <c r="CH57" s="19"/>
      <c r="CI57" s="19"/>
      <c r="CJ57" s="19"/>
      <c r="CK57" s="19"/>
      <c r="CL57" s="19"/>
      <c r="CM57" s="20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6" customFormat="1" ht="30" customHeight="1">
      <c r="A58" s="11" t="s">
        <v>7</v>
      </c>
      <c r="B58" s="12"/>
      <c r="C58" s="12"/>
      <c r="D58" s="12"/>
      <c r="E58" s="12"/>
      <c r="F58" s="12"/>
      <c r="G58" s="12"/>
      <c r="H58" s="12"/>
      <c r="I58" s="13"/>
      <c r="J58" s="5"/>
      <c r="K58" s="14" t="s">
        <v>116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15" t="s">
        <v>65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64">
        <v>77.5544</v>
      </c>
      <c r="BU58" s="65"/>
      <c r="BV58" s="65"/>
      <c r="BW58" s="65"/>
      <c r="BX58" s="65"/>
      <c r="BY58" s="65"/>
      <c r="BZ58" s="65"/>
      <c r="CA58" s="65"/>
      <c r="CB58" s="65"/>
      <c r="CC58" s="66"/>
      <c r="CD58" s="64">
        <v>75.8735</v>
      </c>
      <c r="CE58" s="65"/>
      <c r="CF58" s="65"/>
      <c r="CG58" s="65"/>
      <c r="CH58" s="65"/>
      <c r="CI58" s="65"/>
      <c r="CJ58" s="65"/>
      <c r="CK58" s="65"/>
      <c r="CL58" s="65"/>
      <c r="CM58" s="66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</row>
    <row r="59" spans="1:108" s="6" customFormat="1" ht="66.75" customHeight="1">
      <c r="A59" s="11" t="s">
        <v>46</v>
      </c>
      <c r="B59" s="12"/>
      <c r="C59" s="12"/>
      <c r="D59" s="12"/>
      <c r="E59" s="12"/>
      <c r="F59" s="12"/>
      <c r="G59" s="12"/>
      <c r="H59" s="12"/>
      <c r="I59" s="13"/>
      <c r="J59" s="5"/>
      <c r="K59" s="14" t="s">
        <v>117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38" t="s">
        <v>149</v>
      </c>
      <c r="BJ59" s="39"/>
      <c r="BK59" s="39"/>
      <c r="BL59" s="39"/>
      <c r="BM59" s="39"/>
      <c r="BN59" s="39"/>
      <c r="BO59" s="39"/>
      <c r="BP59" s="39"/>
      <c r="BQ59" s="39"/>
      <c r="BR59" s="39"/>
      <c r="BS59" s="40"/>
      <c r="BT59" s="18">
        <f>BT57/BT58</f>
        <v>1915.3432945132704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18">
        <f>CD57/CD58</f>
        <v>2115.020791185328</v>
      </c>
      <c r="CE59" s="19"/>
      <c r="CF59" s="19"/>
      <c r="CG59" s="19"/>
      <c r="CH59" s="19"/>
      <c r="CI59" s="19"/>
      <c r="CJ59" s="19"/>
      <c r="CK59" s="19"/>
      <c r="CL59" s="19"/>
      <c r="CM59" s="20"/>
      <c r="CN59" s="21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</row>
    <row r="60" spans="1:108" s="6" customFormat="1" ht="57" customHeight="1">
      <c r="A60" s="11" t="s">
        <v>26</v>
      </c>
      <c r="B60" s="12"/>
      <c r="C60" s="12"/>
      <c r="D60" s="12"/>
      <c r="E60" s="12"/>
      <c r="F60" s="12"/>
      <c r="G60" s="12"/>
      <c r="H60" s="12"/>
      <c r="I60" s="13"/>
      <c r="J60" s="5"/>
      <c r="K60" s="14" t="s">
        <v>67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7"/>
      <c r="BI60" s="15" t="s">
        <v>38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5" t="s">
        <v>38</v>
      </c>
      <c r="BU60" s="16"/>
      <c r="BV60" s="16"/>
      <c r="BW60" s="16"/>
      <c r="BX60" s="16"/>
      <c r="BY60" s="16"/>
      <c r="BZ60" s="16"/>
      <c r="CA60" s="16"/>
      <c r="CB60" s="16"/>
      <c r="CC60" s="17"/>
      <c r="CD60" s="15" t="s">
        <v>38</v>
      </c>
      <c r="CE60" s="16"/>
      <c r="CF60" s="16"/>
      <c r="CG60" s="16"/>
      <c r="CH60" s="16"/>
      <c r="CI60" s="16"/>
      <c r="CJ60" s="16"/>
      <c r="CK60" s="16"/>
      <c r="CL60" s="16"/>
      <c r="CM60" s="17"/>
      <c r="CN60" s="38" t="s">
        <v>38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40"/>
    </row>
    <row r="61" spans="1:108" s="6" customFormat="1" ht="30" customHeight="1">
      <c r="A61" s="11" t="s">
        <v>6</v>
      </c>
      <c r="B61" s="12"/>
      <c r="C61" s="12"/>
      <c r="D61" s="12"/>
      <c r="E61" s="12"/>
      <c r="F61" s="12"/>
      <c r="G61" s="12"/>
      <c r="H61" s="12"/>
      <c r="I61" s="13"/>
      <c r="J61" s="5"/>
      <c r="K61" s="14" t="s">
        <v>68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7"/>
      <c r="BI61" s="15" t="s">
        <v>69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15" t="s">
        <v>34</v>
      </c>
      <c r="BU61" s="16"/>
      <c r="BV61" s="16"/>
      <c r="BW61" s="16"/>
      <c r="BX61" s="16"/>
      <c r="BY61" s="16"/>
      <c r="BZ61" s="16"/>
      <c r="CA61" s="16"/>
      <c r="CB61" s="16"/>
      <c r="CC61" s="17"/>
      <c r="CD61" s="61">
        <v>22449</v>
      </c>
      <c r="CE61" s="62"/>
      <c r="CF61" s="62"/>
      <c r="CG61" s="62"/>
      <c r="CH61" s="62"/>
      <c r="CI61" s="62"/>
      <c r="CJ61" s="62"/>
      <c r="CK61" s="62"/>
      <c r="CL61" s="62"/>
      <c r="CM61" s="63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6" customFormat="1" ht="15" customHeight="1">
      <c r="A62" s="11" t="s">
        <v>70</v>
      </c>
      <c r="B62" s="12"/>
      <c r="C62" s="12"/>
      <c r="D62" s="12"/>
      <c r="E62" s="12"/>
      <c r="F62" s="12"/>
      <c r="G62" s="12"/>
      <c r="H62" s="12"/>
      <c r="I62" s="13"/>
      <c r="J62" s="5"/>
      <c r="K62" s="14" t="s">
        <v>71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15" t="s">
        <v>72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5" t="s">
        <v>34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8">
        <f>CD63</f>
        <v>544</v>
      </c>
      <c r="CE62" s="19"/>
      <c r="CF62" s="19"/>
      <c r="CG62" s="19"/>
      <c r="CH62" s="19"/>
      <c r="CI62" s="19"/>
      <c r="CJ62" s="19"/>
      <c r="CK62" s="19"/>
      <c r="CL62" s="19"/>
      <c r="CM62" s="20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6" customFormat="1" ht="30" customHeight="1">
      <c r="A63" s="11" t="s">
        <v>73</v>
      </c>
      <c r="B63" s="12"/>
      <c r="C63" s="12"/>
      <c r="D63" s="12"/>
      <c r="E63" s="12"/>
      <c r="F63" s="12"/>
      <c r="G63" s="12"/>
      <c r="H63" s="12"/>
      <c r="I63" s="13"/>
      <c r="J63" s="5"/>
      <c r="K63" s="14" t="s">
        <v>139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"/>
      <c r="BI63" s="15" t="s">
        <v>72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5" t="s">
        <v>34</v>
      </c>
      <c r="BU63" s="16"/>
      <c r="BV63" s="16"/>
      <c r="BW63" s="16"/>
      <c r="BX63" s="16"/>
      <c r="BY63" s="16"/>
      <c r="BZ63" s="16"/>
      <c r="CA63" s="16"/>
      <c r="CB63" s="16"/>
      <c r="CC63" s="17"/>
      <c r="CD63" s="18">
        <v>544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6" customFormat="1" ht="30" customHeight="1">
      <c r="A64" s="11" t="s">
        <v>74</v>
      </c>
      <c r="B64" s="12"/>
      <c r="C64" s="12"/>
      <c r="D64" s="12"/>
      <c r="E64" s="12"/>
      <c r="F64" s="12"/>
      <c r="G64" s="12"/>
      <c r="H64" s="12"/>
      <c r="I64" s="13"/>
      <c r="J64" s="5"/>
      <c r="K64" s="14" t="s">
        <v>75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"/>
      <c r="BI64" s="15" t="s">
        <v>76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5" t="s">
        <v>34</v>
      </c>
      <c r="BU64" s="16"/>
      <c r="BV64" s="16"/>
      <c r="BW64" s="16"/>
      <c r="BX64" s="16"/>
      <c r="BY64" s="16"/>
      <c r="BZ64" s="16"/>
      <c r="CA64" s="16"/>
      <c r="CB64" s="16"/>
      <c r="CC64" s="17"/>
      <c r="CD64" s="18">
        <f>CD65+CD66+CD67</f>
        <v>5173.27</v>
      </c>
      <c r="CE64" s="19"/>
      <c r="CF64" s="19"/>
      <c r="CG64" s="19"/>
      <c r="CH64" s="19"/>
      <c r="CI64" s="19"/>
      <c r="CJ64" s="19"/>
      <c r="CK64" s="19"/>
      <c r="CL64" s="19"/>
      <c r="CM64" s="20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6" customFormat="1" ht="42" customHeight="1">
      <c r="A65" s="11" t="s">
        <v>140</v>
      </c>
      <c r="B65" s="12"/>
      <c r="C65" s="12"/>
      <c r="D65" s="12"/>
      <c r="E65" s="12"/>
      <c r="F65" s="12"/>
      <c r="G65" s="12"/>
      <c r="H65" s="12"/>
      <c r="I65" s="13"/>
      <c r="J65" s="5"/>
      <c r="K65" s="14" t="s">
        <v>154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"/>
      <c r="BI65" s="15" t="s">
        <v>76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5" t="s">
        <v>34</v>
      </c>
      <c r="BU65" s="16"/>
      <c r="BV65" s="16"/>
      <c r="BW65" s="16"/>
      <c r="BX65" s="16"/>
      <c r="BY65" s="16"/>
      <c r="BZ65" s="16"/>
      <c r="CA65" s="16"/>
      <c r="CB65" s="16"/>
      <c r="CC65" s="17"/>
      <c r="CD65" s="18">
        <v>350.1</v>
      </c>
      <c r="CE65" s="19"/>
      <c r="CF65" s="19"/>
      <c r="CG65" s="19"/>
      <c r="CH65" s="19"/>
      <c r="CI65" s="19"/>
      <c r="CJ65" s="19"/>
      <c r="CK65" s="19"/>
      <c r="CL65" s="19"/>
      <c r="CM65" s="20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6" customFormat="1" ht="42" customHeight="1">
      <c r="A66" s="11" t="s">
        <v>141</v>
      </c>
      <c r="B66" s="12"/>
      <c r="C66" s="12"/>
      <c r="D66" s="12"/>
      <c r="E66" s="12"/>
      <c r="F66" s="12"/>
      <c r="G66" s="12"/>
      <c r="H66" s="12"/>
      <c r="I66" s="13"/>
      <c r="J66" s="5"/>
      <c r="K66" s="14" t="s">
        <v>142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7"/>
      <c r="BI66" s="15" t="s">
        <v>76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15" t="s">
        <v>34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8">
        <v>2336.32</v>
      </c>
      <c r="CE66" s="19"/>
      <c r="CF66" s="19"/>
      <c r="CG66" s="19"/>
      <c r="CH66" s="19"/>
      <c r="CI66" s="19"/>
      <c r="CJ66" s="19"/>
      <c r="CK66" s="19"/>
      <c r="CL66" s="19"/>
      <c r="CM66" s="20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08" s="6" customFormat="1" ht="43.5" customHeight="1">
      <c r="A67" s="11" t="s">
        <v>156</v>
      </c>
      <c r="B67" s="12"/>
      <c r="C67" s="12"/>
      <c r="D67" s="12"/>
      <c r="E67" s="12"/>
      <c r="F67" s="12"/>
      <c r="G67" s="12"/>
      <c r="H67" s="12"/>
      <c r="I67" s="13"/>
      <c r="J67" s="5"/>
      <c r="K67" s="14" t="s">
        <v>143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7"/>
      <c r="BI67" s="15" t="s">
        <v>76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15" t="s">
        <v>34</v>
      </c>
      <c r="BU67" s="16"/>
      <c r="BV67" s="16"/>
      <c r="BW67" s="16"/>
      <c r="BX67" s="16"/>
      <c r="BY67" s="16"/>
      <c r="BZ67" s="16"/>
      <c r="CA67" s="16"/>
      <c r="CB67" s="16"/>
      <c r="CC67" s="17"/>
      <c r="CD67" s="18">
        <v>2486.85</v>
      </c>
      <c r="CE67" s="19"/>
      <c r="CF67" s="19"/>
      <c r="CG67" s="19"/>
      <c r="CH67" s="19"/>
      <c r="CI67" s="19"/>
      <c r="CJ67" s="19"/>
      <c r="CK67" s="19"/>
      <c r="CL67" s="19"/>
      <c r="CM67" s="20"/>
      <c r="CN67" s="21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</row>
    <row r="68" spans="1:108" s="6" customFormat="1" ht="30" customHeight="1">
      <c r="A68" s="11" t="s">
        <v>77</v>
      </c>
      <c r="B68" s="12"/>
      <c r="C68" s="12"/>
      <c r="D68" s="12"/>
      <c r="E68" s="12"/>
      <c r="F68" s="12"/>
      <c r="G68" s="12"/>
      <c r="H68" s="12"/>
      <c r="I68" s="13"/>
      <c r="J68" s="5"/>
      <c r="K68" s="14" t="s">
        <v>78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7"/>
      <c r="BI68" s="15" t="s">
        <v>76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15" t="s">
        <v>34</v>
      </c>
      <c r="BU68" s="16"/>
      <c r="BV68" s="16"/>
      <c r="BW68" s="16"/>
      <c r="BX68" s="16"/>
      <c r="BY68" s="16"/>
      <c r="BZ68" s="16"/>
      <c r="CA68" s="16"/>
      <c r="CB68" s="16"/>
      <c r="CC68" s="17"/>
      <c r="CD68" s="18">
        <f>CD69</f>
        <v>9976.8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6" customFormat="1" ht="30" customHeight="1">
      <c r="A69" s="11" t="s">
        <v>79</v>
      </c>
      <c r="B69" s="12"/>
      <c r="C69" s="12"/>
      <c r="D69" s="12"/>
      <c r="E69" s="12"/>
      <c r="F69" s="12"/>
      <c r="G69" s="12"/>
      <c r="H69" s="12"/>
      <c r="I69" s="13"/>
      <c r="J69" s="5"/>
      <c r="K69" s="14" t="s">
        <v>146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"/>
      <c r="BI69" s="15" t="s">
        <v>76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15" t="s">
        <v>34</v>
      </c>
      <c r="BU69" s="16"/>
      <c r="BV69" s="16"/>
      <c r="BW69" s="16"/>
      <c r="BX69" s="16"/>
      <c r="BY69" s="16"/>
      <c r="BZ69" s="16"/>
      <c r="CA69" s="16"/>
      <c r="CB69" s="16"/>
      <c r="CC69" s="17"/>
      <c r="CD69" s="18">
        <v>9976.8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</row>
    <row r="70" spans="1:108" s="6" customFormat="1" ht="15" customHeight="1">
      <c r="A70" s="11" t="s">
        <v>80</v>
      </c>
      <c r="B70" s="12"/>
      <c r="C70" s="12"/>
      <c r="D70" s="12"/>
      <c r="E70" s="12"/>
      <c r="F70" s="12"/>
      <c r="G70" s="12"/>
      <c r="H70" s="12"/>
      <c r="I70" s="13"/>
      <c r="J70" s="5"/>
      <c r="K70" s="14" t="s">
        <v>81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7"/>
      <c r="BI70" s="15" t="s">
        <v>82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15" t="s">
        <v>34</v>
      </c>
      <c r="BU70" s="16"/>
      <c r="BV70" s="16"/>
      <c r="BW70" s="16"/>
      <c r="BX70" s="16"/>
      <c r="BY70" s="16"/>
      <c r="BZ70" s="16"/>
      <c r="CA70" s="16"/>
      <c r="CB70" s="16"/>
      <c r="CC70" s="17"/>
      <c r="CD70" s="18">
        <f>CD71+CD72+CD73</f>
        <v>1786.3200000000002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6" customFormat="1" ht="30" customHeight="1">
      <c r="A71" s="11" t="s">
        <v>147</v>
      </c>
      <c r="B71" s="12"/>
      <c r="C71" s="12"/>
      <c r="D71" s="12"/>
      <c r="E71" s="12"/>
      <c r="F71" s="12"/>
      <c r="G71" s="12"/>
      <c r="H71" s="12"/>
      <c r="I71" s="13"/>
      <c r="J71" s="5"/>
      <c r="K71" s="14" t="s">
        <v>155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7"/>
      <c r="BI71" s="15" t="s">
        <v>82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15" t="s">
        <v>34</v>
      </c>
      <c r="BU71" s="16"/>
      <c r="BV71" s="16"/>
      <c r="BW71" s="16"/>
      <c r="BX71" s="16"/>
      <c r="BY71" s="16"/>
      <c r="BZ71" s="16"/>
      <c r="CA71" s="16"/>
      <c r="CB71" s="16"/>
      <c r="CC71" s="17"/>
      <c r="CD71" s="18">
        <v>74.49</v>
      </c>
      <c r="CE71" s="19"/>
      <c r="CF71" s="19"/>
      <c r="CG71" s="19"/>
      <c r="CH71" s="19"/>
      <c r="CI71" s="19"/>
      <c r="CJ71" s="19"/>
      <c r="CK71" s="19"/>
      <c r="CL71" s="19"/>
      <c r="CM71" s="20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</row>
    <row r="72" spans="1:108" s="6" customFormat="1" ht="30" customHeight="1">
      <c r="A72" s="11" t="s">
        <v>148</v>
      </c>
      <c r="B72" s="12"/>
      <c r="C72" s="12"/>
      <c r="D72" s="12"/>
      <c r="E72" s="12"/>
      <c r="F72" s="12"/>
      <c r="G72" s="12"/>
      <c r="H72" s="12"/>
      <c r="I72" s="13"/>
      <c r="J72" s="5"/>
      <c r="K72" s="14" t="s">
        <v>144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7"/>
      <c r="BI72" s="15" t="s">
        <v>82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15" t="s">
        <v>34</v>
      </c>
      <c r="BU72" s="16"/>
      <c r="BV72" s="16"/>
      <c r="BW72" s="16"/>
      <c r="BX72" s="16"/>
      <c r="BY72" s="16"/>
      <c r="BZ72" s="16"/>
      <c r="CA72" s="16"/>
      <c r="CB72" s="16"/>
      <c r="CC72" s="17"/>
      <c r="CD72" s="18">
        <v>696.08</v>
      </c>
      <c r="CE72" s="19"/>
      <c r="CF72" s="19"/>
      <c r="CG72" s="19"/>
      <c r="CH72" s="19"/>
      <c r="CI72" s="19"/>
      <c r="CJ72" s="19"/>
      <c r="CK72" s="19"/>
      <c r="CL72" s="19"/>
      <c r="CM72" s="20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</row>
    <row r="73" spans="1:108" s="6" customFormat="1" ht="30" customHeight="1">
      <c r="A73" s="11" t="s">
        <v>157</v>
      </c>
      <c r="B73" s="12"/>
      <c r="C73" s="12"/>
      <c r="D73" s="12"/>
      <c r="E73" s="12"/>
      <c r="F73" s="12"/>
      <c r="G73" s="12"/>
      <c r="H73" s="12"/>
      <c r="I73" s="13"/>
      <c r="J73" s="5"/>
      <c r="K73" s="14" t="s">
        <v>145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7"/>
      <c r="BI73" s="15" t="s">
        <v>82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15" t="s">
        <v>34</v>
      </c>
      <c r="BU73" s="16"/>
      <c r="BV73" s="16"/>
      <c r="BW73" s="16"/>
      <c r="BX73" s="16"/>
      <c r="BY73" s="16"/>
      <c r="BZ73" s="16"/>
      <c r="CA73" s="16"/>
      <c r="CB73" s="16"/>
      <c r="CC73" s="17"/>
      <c r="CD73" s="18">
        <v>1015.75</v>
      </c>
      <c r="CE73" s="19"/>
      <c r="CF73" s="19"/>
      <c r="CG73" s="19"/>
      <c r="CH73" s="19"/>
      <c r="CI73" s="19"/>
      <c r="CJ73" s="19"/>
      <c r="CK73" s="19"/>
      <c r="CL73" s="19"/>
      <c r="CM73" s="20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</row>
    <row r="74" spans="1:108" s="6" customFormat="1" ht="15" customHeight="1">
      <c r="A74" s="11" t="s">
        <v>83</v>
      </c>
      <c r="B74" s="12"/>
      <c r="C74" s="12"/>
      <c r="D74" s="12"/>
      <c r="E74" s="12"/>
      <c r="F74" s="12"/>
      <c r="G74" s="12"/>
      <c r="H74" s="12"/>
      <c r="I74" s="13"/>
      <c r="J74" s="5"/>
      <c r="K74" s="14" t="s">
        <v>84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7"/>
      <c r="BI74" s="15" t="s">
        <v>66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15" t="s">
        <v>34</v>
      </c>
      <c r="BU74" s="16"/>
      <c r="BV74" s="16"/>
      <c r="BW74" s="16"/>
      <c r="BX74" s="16"/>
      <c r="BY74" s="16"/>
      <c r="BZ74" s="16"/>
      <c r="CA74" s="16"/>
      <c r="CB74" s="16"/>
      <c r="CC74" s="17"/>
      <c r="CD74" s="67">
        <v>0.75</v>
      </c>
      <c r="CE74" s="16"/>
      <c r="CF74" s="16"/>
      <c r="CG74" s="16"/>
      <c r="CH74" s="16"/>
      <c r="CI74" s="16"/>
      <c r="CJ74" s="16"/>
      <c r="CK74" s="16"/>
      <c r="CL74" s="16"/>
      <c r="CM74" s="17"/>
      <c r="CN74" s="21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3"/>
    </row>
    <row r="75" spans="1:108" s="6" customFormat="1" ht="30" customHeight="1">
      <c r="A75" s="11" t="s">
        <v>85</v>
      </c>
      <c r="B75" s="12"/>
      <c r="C75" s="12"/>
      <c r="D75" s="12"/>
      <c r="E75" s="12"/>
      <c r="F75" s="12"/>
      <c r="G75" s="12"/>
      <c r="H75" s="12"/>
      <c r="I75" s="13"/>
      <c r="J75" s="5"/>
      <c r="K75" s="14" t="s">
        <v>86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7"/>
      <c r="BI75" s="15" t="s">
        <v>5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15" t="s">
        <v>34</v>
      </c>
      <c r="BU75" s="16"/>
      <c r="BV75" s="16"/>
      <c r="BW75" s="16"/>
      <c r="BX75" s="16"/>
      <c r="BY75" s="16"/>
      <c r="BZ75" s="16"/>
      <c r="CA75" s="16"/>
      <c r="CB75" s="16"/>
      <c r="CC75" s="17"/>
      <c r="CD75" s="18">
        <v>63104</v>
      </c>
      <c r="CE75" s="19"/>
      <c r="CF75" s="19"/>
      <c r="CG75" s="19"/>
      <c r="CH75" s="19"/>
      <c r="CI75" s="19"/>
      <c r="CJ75" s="19"/>
      <c r="CK75" s="19"/>
      <c r="CL75" s="19"/>
      <c r="CM75" s="20"/>
      <c r="CN75" s="21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</row>
    <row r="76" spans="1:108" s="6" customFormat="1" ht="30" customHeight="1">
      <c r="A76" s="11" t="s">
        <v>87</v>
      </c>
      <c r="B76" s="12"/>
      <c r="C76" s="12"/>
      <c r="D76" s="12"/>
      <c r="E76" s="12"/>
      <c r="F76" s="12"/>
      <c r="G76" s="12"/>
      <c r="H76" s="12"/>
      <c r="I76" s="13"/>
      <c r="J76" s="5"/>
      <c r="K76" s="14" t="s">
        <v>88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7"/>
      <c r="BI76" s="15" t="s">
        <v>5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15" t="s">
        <v>34</v>
      </c>
      <c r="BU76" s="16"/>
      <c r="BV76" s="16"/>
      <c r="BW76" s="16"/>
      <c r="BX76" s="16"/>
      <c r="BY76" s="16"/>
      <c r="BZ76" s="16"/>
      <c r="CA76" s="16"/>
      <c r="CB76" s="16"/>
      <c r="CC76" s="17"/>
      <c r="CD76" s="18">
        <v>44347</v>
      </c>
      <c r="CE76" s="19"/>
      <c r="CF76" s="19"/>
      <c r="CG76" s="19"/>
      <c r="CH76" s="19"/>
      <c r="CI76" s="19"/>
      <c r="CJ76" s="19"/>
      <c r="CK76" s="19"/>
      <c r="CL76" s="19"/>
      <c r="CM76" s="20"/>
      <c r="CN76" s="21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3"/>
    </row>
    <row r="77" spans="1:108" s="6" customFormat="1" ht="45" customHeight="1">
      <c r="A77" s="11" t="s">
        <v>89</v>
      </c>
      <c r="B77" s="12"/>
      <c r="C77" s="12"/>
      <c r="D77" s="12"/>
      <c r="E77" s="12"/>
      <c r="F77" s="12"/>
      <c r="G77" s="12"/>
      <c r="H77" s="12"/>
      <c r="I77" s="13"/>
      <c r="J77" s="5"/>
      <c r="K77" s="14" t="s">
        <v>90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7"/>
      <c r="BI77" s="15" t="s">
        <v>66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15"/>
      <c r="BU77" s="16"/>
      <c r="BV77" s="16"/>
      <c r="BW77" s="16"/>
      <c r="BX77" s="16"/>
      <c r="BY77" s="16"/>
      <c r="BZ77" s="16"/>
      <c r="CA77" s="16"/>
      <c r="CB77" s="16"/>
      <c r="CC77" s="17"/>
      <c r="CD77" s="15" t="s">
        <v>38</v>
      </c>
      <c r="CE77" s="16"/>
      <c r="CF77" s="16"/>
      <c r="CG77" s="16"/>
      <c r="CH77" s="16"/>
      <c r="CI77" s="16"/>
      <c r="CJ77" s="16"/>
      <c r="CK77" s="16"/>
      <c r="CL77" s="16"/>
      <c r="CM77" s="17"/>
      <c r="CN77" s="38" t="s">
        <v>38</v>
      </c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40"/>
    </row>
    <row r="79" s="1" customFormat="1" ht="12.75">
      <c r="G79" s="1" t="s">
        <v>18</v>
      </c>
    </row>
    <row r="80" spans="1:108" s="1" customFormat="1" ht="68.25" customHeight="1">
      <c r="A80" s="68" t="s">
        <v>91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</row>
    <row r="81" spans="1:108" s="1" customFormat="1" ht="25.5" customHeight="1">
      <c r="A81" s="68" t="s">
        <v>92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</row>
    <row r="82" spans="1:108" s="1" customFormat="1" ht="25.5" customHeight="1">
      <c r="A82" s="68" t="s">
        <v>118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</row>
    <row r="83" spans="1:108" s="1" customFormat="1" ht="25.5" customHeight="1">
      <c r="A83" s="68" t="s">
        <v>93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</row>
    <row r="84" spans="1:108" s="1" customFormat="1" ht="25.5" customHeight="1">
      <c r="A84" s="68" t="s">
        <v>94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</row>
    <row r="85" ht="3" customHeight="1"/>
    <row r="90" spans="1:108" ht="15" customHeight="1">
      <c r="A90" s="70" t="s">
        <v>150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</row>
  </sheetData>
  <sheetProtection/>
  <mergeCells count="389">
    <mergeCell ref="A54:I54"/>
    <mergeCell ref="K54:BG54"/>
    <mergeCell ref="BI54:BS54"/>
    <mergeCell ref="BT54:CC54"/>
    <mergeCell ref="CD54:CM54"/>
    <mergeCell ref="CN54:DD54"/>
    <mergeCell ref="A90:DD90"/>
    <mergeCell ref="A52:I52"/>
    <mergeCell ref="K52:BG52"/>
    <mergeCell ref="BI52:BS52"/>
    <mergeCell ref="BT52:CC52"/>
    <mergeCell ref="BI47:BS47"/>
    <mergeCell ref="BT47:CC47"/>
    <mergeCell ref="A49:I49"/>
    <mergeCell ref="K49:BG49"/>
    <mergeCell ref="BI49:BS49"/>
    <mergeCell ref="BT49:CC49"/>
    <mergeCell ref="CD45:CM45"/>
    <mergeCell ref="CN45:DD45"/>
    <mergeCell ref="CD46:CM46"/>
    <mergeCell ref="CN46:DD46"/>
    <mergeCell ref="CD52:CM52"/>
    <mergeCell ref="CN52:DD52"/>
    <mergeCell ref="CD47:CM47"/>
    <mergeCell ref="CN47:DD47"/>
    <mergeCell ref="CD48:CM48"/>
    <mergeCell ref="CN48:DD48"/>
    <mergeCell ref="A46:I46"/>
    <mergeCell ref="K46:BG46"/>
    <mergeCell ref="BI46:BS46"/>
    <mergeCell ref="BT46:CC46"/>
    <mergeCell ref="A47:I47"/>
    <mergeCell ref="K47:BG47"/>
    <mergeCell ref="A37:I37"/>
    <mergeCell ref="K37:BG37"/>
    <mergeCell ref="A45:I45"/>
    <mergeCell ref="K45:BG45"/>
    <mergeCell ref="BI45:BS45"/>
    <mergeCell ref="BT45:CC45"/>
    <mergeCell ref="A38:I38"/>
    <mergeCell ref="K38:BG38"/>
    <mergeCell ref="BI38:BS38"/>
    <mergeCell ref="BT38:CC38"/>
    <mergeCell ref="CD38:CM38"/>
    <mergeCell ref="CN38:DD38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CD71:CM71"/>
    <mergeCell ref="CN71:DD71"/>
    <mergeCell ref="CD74:CM74"/>
    <mergeCell ref="CN74:DD74"/>
    <mergeCell ref="CD76:CM76"/>
    <mergeCell ref="CN76:DD76"/>
    <mergeCell ref="A71:I71"/>
    <mergeCell ref="K71:BG71"/>
    <mergeCell ref="BI71:BS71"/>
    <mergeCell ref="BT71:CC71"/>
    <mergeCell ref="CD75:CM75"/>
    <mergeCell ref="CN75:DD75"/>
    <mergeCell ref="A74:I74"/>
    <mergeCell ref="K74:BG74"/>
    <mergeCell ref="BI74:BS74"/>
    <mergeCell ref="BT74:CC74"/>
    <mergeCell ref="A69:I69"/>
    <mergeCell ref="K69:BG69"/>
    <mergeCell ref="A70:I70"/>
    <mergeCell ref="K70:BG70"/>
    <mergeCell ref="BI70:BS70"/>
    <mergeCell ref="BT70:CC70"/>
    <mergeCell ref="BI69:BS69"/>
    <mergeCell ref="BT69:CC69"/>
    <mergeCell ref="CD65:CM65"/>
    <mergeCell ref="CN65:DD65"/>
    <mergeCell ref="CD68:CM68"/>
    <mergeCell ref="CN68:DD68"/>
    <mergeCell ref="CD70:CM70"/>
    <mergeCell ref="CN70:DD70"/>
    <mergeCell ref="A65:I65"/>
    <mergeCell ref="K65:BG65"/>
    <mergeCell ref="BI65:BS65"/>
    <mergeCell ref="BT65:CC65"/>
    <mergeCell ref="CD69:CM69"/>
    <mergeCell ref="CN69:DD69"/>
    <mergeCell ref="A68:I68"/>
    <mergeCell ref="K68:BG68"/>
    <mergeCell ref="BI68:BS68"/>
    <mergeCell ref="BT68:CC68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A58:I58"/>
    <mergeCell ref="K58:BG58"/>
    <mergeCell ref="BI58:BS58"/>
    <mergeCell ref="BT58:CC58"/>
    <mergeCell ref="CD56:CM56"/>
    <mergeCell ref="CN56:DD56"/>
    <mergeCell ref="CD57:CM57"/>
    <mergeCell ref="CN57:DD57"/>
    <mergeCell ref="A56:I56"/>
    <mergeCell ref="K56:BG56"/>
    <mergeCell ref="A57:I57"/>
    <mergeCell ref="K57:BG57"/>
    <mergeCell ref="BI57:BS57"/>
    <mergeCell ref="BT57:CC57"/>
    <mergeCell ref="A55:I55"/>
    <mergeCell ref="K55:BG55"/>
    <mergeCell ref="BI55:BS55"/>
    <mergeCell ref="BT55:CC55"/>
    <mergeCell ref="CD55:CM55"/>
    <mergeCell ref="CN55:DD55"/>
    <mergeCell ref="A50:I50"/>
    <mergeCell ref="K50:BG50"/>
    <mergeCell ref="A51:I51"/>
    <mergeCell ref="K51:BG51"/>
    <mergeCell ref="BI51:BS51"/>
    <mergeCell ref="BT51:CC51"/>
    <mergeCell ref="BI50:BS50"/>
    <mergeCell ref="BT50:CC50"/>
    <mergeCell ref="CD49:CM49"/>
    <mergeCell ref="CN49:DD49"/>
    <mergeCell ref="CD51:CM51"/>
    <mergeCell ref="CN51:DD51"/>
    <mergeCell ref="A48:I48"/>
    <mergeCell ref="K48:BG48"/>
    <mergeCell ref="BI48:BS48"/>
    <mergeCell ref="BT48:CC48"/>
    <mergeCell ref="CD50:CM50"/>
    <mergeCell ref="CN50:DD50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1:CM41"/>
    <mergeCell ref="CN41:DD41"/>
    <mergeCell ref="CD42:CM42"/>
    <mergeCell ref="CN42:DD42"/>
    <mergeCell ref="CD44:CM44"/>
    <mergeCell ref="CN44:DD44"/>
    <mergeCell ref="A41:I41"/>
    <mergeCell ref="K41:BG41"/>
    <mergeCell ref="BI41:BS41"/>
    <mergeCell ref="BT41:CC41"/>
    <mergeCell ref="CD43:CM43"/>
    <mergeCell ref="CN43:DD43"/>
    <mergeCell ref="A42:I42"/>
    <mergeCell ref="K42:BG42"/>
    <mergeCell ref="BI42:BS42"/>
    <mergeCell ref="BT42:CC42"/>
    <mergeCell ref="CD40:CM40"/>
    <mergeCell ref="CN40:DD40"/>
    <mergeCell ref="A39:I39"/>
    <mergeCell ref="K39:BG39"/>
    <mergeCell ref="A40:I40"/>
    <mergeCell ref="K40:BG40"/>
    <mergeCell ref="BI40:BS40"/>
    <mergeCell ref="BT40:CC40"/>
    <mergeCell ref="BI39:BS39"/>
    <mergeCell ref="BT39:CC39"/>
    <mergeCell ref="CD39:CM39"/>
    <mergeCell ref="CN39:DD39"/>
    <mergeCell ref="BI37:BS37"/>
    <mergeCell ref="BT37:CC37"/>
    <mergeCell ref="CD29:CM29"/>
    <mergeCell ref="CN29:DD29"/>
    <mergeCell ref="CD30:CM30"/>
    <mergeCell ref="CN30:DD30"/>
    <mergeCell ref="CD37:CM37"/>
    <mergeCell ref="CN37:DD3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67:I67"/>
    <mergeCell ref="K67:BG67"/>
    <mergeCell ref="BI67:BS67"/>
    <mergeCell ref="BT67:CC67"/>
    <mergeCell ref="CD67:CM67"/>
    <mergeCell ref="CN67:DD67"/>
    <mergeCell ref="A36:I36"/>
    <mergeCell ref="K36:BG36"/>
    <mergeCell ref="BI36:BS36"/>
    <mergeCell ref="BT36:CC36"/>
    <mergeCell ref="CD36:CM36"/>
    <mergeCell ref="CN36:DD36"/>
    <mergeCell ref="A53:I53"/>
    <mergeCell ref="K53:BG53"/>
    <mergeCell ref="BI53:BS53"/>
    <mergeCell ref="BT53:CC53"/>
    <mergeCell ref="CD53:CM53"/>
    <mergeCell ref="CN53:DD53"/>
    <mergeCell ref="A73:I73"/>
    <mergeCell ref="K73:BG73"/>
    <mergeCell ref="BI73:BS73"/>
    <mergeCell ref="BT73:CC73"/>
    <mergeCell ref="CD73:CM73"/>
    <mergeCell ref="CN73:DD73"/>
    <mergeCell ref="A66:I66"/>
    <mergeCell ref="K66:BG66"/>
    <mergeCell ref="BI66:BS66"/>
    <mergeCell ref="BT66:CC66"/>
    <mergeCell ref="CD66:CM66"/>
    <mergeCell ref="CN66:DD66"/>
    <mergeCell ref="A72:I72"/>
    <mergeCell ref="K72:BG72"/>
    <mergeCell ref="BI72:BS72"/>
    <mergeCell ref="BT72:CC72"/>
    <mergeCell ref="CD72:CM72"/>
    <mergeCell ref="CN72:DD72"/>
  </mergeCells>
  <printOptions/>
  <pageMargins left="0.5905511811023623" right="0.11811023622047245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Economist2</cp:lastModifiedBy>
  <cp:lastPrinted>2016-03-29T05:37:13Z</cp:lastPrinted>
  <dcterms:created xsi:type="dcterms:W3CDTF">2010-05-19T10:50:44Z</dcterms:created>
  <dcterms:modified xsi:type="dcterms:W3CDTF">2016-03-29T05:37:19Z</dcterms:modified>
  <cp:category/>
  <cp:version/>
  <cp:contentType/>
  <cp:contentStatus/>
</cp:coreProperties>
</file>